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700" tabRatio="500" activeTab="2"/>
  </bookViews>
  <sheets>
    <sheet name="Sheet1" sheetId="1" r:id="rId1"/>
    <sheet name="ANGLE DE CHAMPS" sheetId="2" r:id="rId2"/>
    <sheet name="Sheet3" sheetId="3" r:id="rId3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1" i="1"/>
  <c r="F11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D10"/>
  <c r="F10"/>
  <c r="D41"/>
  <c r="E37"/>
  <c r="J35"/>
  <c r="J37"/>
  <c r="J36"/>
  <c r="E39"/>
  <c r="D39"/>
  <c r="E36"/>
  <c r="D37"/>
  <c r="D36"/>
  <c r="E15"/>
  <c r="E10"/>
  <c r="D22"/>
  <c r="E9"/>
  <c r="F9"/>
  <c r="G9"/>
  <c r="H9"/>
  <c r="I9"/>
  <c r="D9"/>
  <c r="E8"/>
  <c r="F8"/>
  <c r="G8"/>
  <c r="H8"/>
  <c r="I8"/>
  <c r="D8"/>
  <c r="C29" i="3"/>
  <c r="C27"/>
  <c r="C17"/>
  <c r="E13"/>
  <c r="D13"/>
  <c r="E12"/>
  <c r="D12"/>
  <c r="E9"/>
  <c r="D9"/>
  <c r="E8"/>
  <c r="D8"/>
  <c r="E6"/>
  <c r="D6"/>
  <c r="E7"/>
  <c r="D7"/>
</calcChain>
</file>

<file path=xl/sharedStrings.xml><?xml version="1.0" encoding="utf-8"?>
<sst xmlns="http://schemas.openxmlformats.org/spreadsheetml/2006/main" count="88" uniqueCount="57">
  <si>
    <t>2k</t>
    <phoneticPr fontId="1" type="noConversion"/>
  </si>
  <si>
    <t>vision VR en pixel</t>
    <phoneticPr fontId="1" type="noConversion"/>
  </si>
  <si>
    <t>Captersuper35 film</t>
    <phoneticPr fontId="1" type="noConversion"/>
  </si>
  <si>
    <t>ATTENTION</t>
    <phoneticPr fontId="1" type="noConversion"/>
  </si>
  <si>
    <t>ANGLE DE CHAMPS</t>
    <phoneticPr fontId="1" type="noConversion"/>
  </si>
  <si>
    <t>focale</t>
    <phoneticPr fontId="1" type="noConversion"/>
  </si>
  <si>
    <t>full frame</t>
    <phoneticPr fontId="1" type="noConversion"/>
  </si>
  <si>
    <t>super 35</t>
    <phoneticPr fontId="1" type="noConversion"/>
  </si>
  <si>
    <t>photo</t>
    <phoneticPr fontId="1" type="noConversion"/>
  </si>
  <si>
    <t>film</t>
    <phoneticPr fontId="1" type="noConversion"/>
  </si>
  <si>
    <t>1.77</t>
    <phoneticPr fontId="1" type="noConversion"/>
  </si>
  <si>
    <t>CALCULATEUR DE DEFINITION DE RENDU VR</t>
    <phoneticPr fontId="1" type="noConversion"/>
  </si>
  <si>
    <t>RENDU HD</t>
    <phoneticPr fontId="1" type="noConversion"/>
  </si>
  <si>
    <t>VR</t>
    <phoneticPr fontId="1" type="noConversion"/>
  </si>
  <si>
    <t>hdri</t>
    <phoneticPr fontId="1" type="noConversion"/>
  </si>
  <si>
    <t>4k</t>
    <phoneticPr fontId="1" type="noConversion"/>
  </si>
  <si>
    <t>8k</t>
    <phoneticPr fontId="1" type="noConversion"/>
  </si>
  <si>
    <t>Capteur</t>
    <phoneticPr fontId="1" type="noConversion"/>
  </si>
  <si>
    <t>super35=23.6X13.3mm</t>
    <phoneticPr fontId="1" type="noConversion"/>
  </si>
  <si>
    <t>normal</t>
    <phoneticPr fontId="1" type="noConversion"/>
  </si>
  <si>
    <t>wide</t>
    <phoneticPr fontId="1" type="noConversion"/>
  </si>
  <si>
    <t>short Tele</t>
    <phoneticPr fontId="1" type="noConversion"/>
  </si>
  <si>
    <t>ultrawide</t>
    <phoneticPr fontId="1" type="noConversion"/>
  </si>
  <si>
    <t>mid tele</t>
    <phoneticPr fontId="1" type="noConversion"/>
  </si>
  <si>
    <t>long tele</t>
    <phoneticPr fontId="1" type="noConversion"/>
  </si>
  <si>
    <t>crop factor 0.85</t>
    <phoneticPr fontId="1" type="noConversion"/>
  </si>
  <si>
    <t>10mm</t>
    <phoneticPr fontId="1" type="noConversion"/>
  </si>
  <si>
    <t>14mm</t>
    <phoneticPr fontId="1" type="noConversion"/>
  </si>
  <si>
    <t>17mm</t>
    <phoneticPr fontId="1" type="noConversion"/>
  </si>
  <si>
    <t>20mm</t>
    <phoneticPr fontId="1" type="noConversion"/>
  </si>
  <si>
    <t>Focal</t>
    <phoneticPr fontId="1" type="noConversion"/>
  </si>
  <si>
    <t>DEFINITION A APPLIQUER pour un visionnahe HD sans perte</t>
    <phoneticPr fontId="1" type="noConversion"/>
  </si>
  <si>
    <t>25mm</t>
    <phoneticPr fontId="1" type="noConversion"/>
  </si>
  <si>
    <t>capteur</t>
    <phoneticPr fontId="1" type="noConversion"/>
  </si>
  <si>
    <t>PHOTO</t>
    <phoneticPr fontId="1" type="noConversion"/>
  </si>
  <si>
    <t>35 stills - Full frame</t>
    <phoneticPr fontId="1" type="noConversion"/>
  </si>
  <si>
    <t>Super 35 film</t>
    <phoneticPr fontId="1" type="noConversion"/>
  </si>
  <si>
    <t>ff</t>
    <phoneticPr fontId="1" type="noConversion"/>
  </si>
  <si>
    <t>25mm</t>
    <phoneticPr fontId="1" type="noConversion"/>
  </si>
  <si>
    <t>18mm</t>
    <phoneticPr fontId="1" type="noConversion"/>
  </si>
  <si>
    <t>15mm</t>
    <phoneticPr fontId="1" type="noConversion"/>
  </si>
  <si>
    <t>cam</t>
    <phoneticPr fontId="1" type="noConversion"/>
  </si>
  <si>
    <t>lum</t>
    <phoneticPr fontId="1" type="noConversion"/>
  </si>
  <si>
    <t>studio</t>
    <phoneticPr fontId="1" type="noConversion"/>
  </si>
  <si>
    <t>figurant</t>
    <phoneticPr fontId="1" type="noConversion"/>
  </si>
  <si>
    <t>total</t>
    <phoneticPr fontId="1" type="noConversion"/>
  </si>
  <si>
    <t>moi</t>
    <phoneticPr fontId="1" type="noConversion"/>
  </si>
  <si>
    <t>prepa</t>
    <phoneticPr fontId="1" type="noConversion"/>
  </si>
  <si>
    <t>touz</t>
    <phoneticPr fontId="1" type="noConversion"/>
  </si>
  <si>
    <t>render farm</t>
    <phoneticPr fontId="1" type="noConversion"/>
  </si>
  <si>
    <t>hors forfait</t>
    <phoneticPr fontId="1" type="noConversion"/>
  </si>
  <si>
    <t>model</t>
    <phoneticPr fontId="1" type="noConversion"/>
  </si>
  <si>
    <t>textu</t>
    <phoneticPr fontId="1" type="noConversion"/>
  </si>
  <si>
    <t>light</t>
    <phoneticPr fontId="1" type="noConversion"/>
  </si>
  <si>
    <t>10 vus</t>
    <phoneticPr fontId="1" type="noConversion"/>
  </si>
  <si>
    <t>tournage2d</t>
    <phoneticPr fontId="1" type="noConversion"/>
  </si>
  <si>
    <t>5pers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</si>
</sst>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48"/>
  <sheetViews>
    <sheetView view="pageLayout" topLeftCell="A21" workbookViewId="0">
      <selection activeCell="J42" sqref="J42"/>
    </sheetView>
  </sheetViews>
  <sheetFormatPr baseColWidth="10" defaultRowHeight="13"/>
  <cols>
    <col min="1" max="1" width="9.42578125" customWidth="1"/>
    <col min="2" max="2" width="8.28515625" customWidth="1"/>
    <col min="3" max="3" width="17.7109375" customWidth="1"/>
  </cols>
  <sheetData>
    <row r="1" spans="1:9">
      <c r="A1" t="s">
        <v>1</v>
      </c>
    </row>
    <row r="2" spans="1:9">
      <c r="A2" t="s">
        <v>17</v>
      </c>
      <c r="C2" t="s">
        <v>14</v>
      </c>
      <c r="D2" t="s">
        <v>0</v>
      </c>
      <c r="F2" t="s">
        <v>15</v>
      </c>
      <c r="H2" t="s">
        <v>16</v>
      </c>
    </row>
    <row r="3" spans="1:9">
      <c r="C3">
        <v>360</v>
      </c>
      <c r="D3">
        <v>2048</v>
      </c>
      <c r="E3">
        <v>1080</v>
      </c>
      <c r="F3">
        <v>4096</v>
      </c>
      <c r="G3">
        <v>2160</v>
      </c>
      <c r="H3">
        <v>7680</v>
      </c>
      <c r="I3">
        <v>4320</v>
      </c>
    </row>
    <row r="5" spans="1:9">
      <c r="A5" t="s">
        <v>18</v>
      </c>
    </row>
    <row r="6" spans="1:9">
      <c r="A6" t="s">
        <v>25</v>
      </c>
    </row>
    <row r="7" spans="1:9">
      <c r="A7" t="s">
        <v>30</v>
      </c>
    </row>
    <row r="8" spans="1:9">
      <c r="A8" t="s">
        <v>26</v>
      </c>
      <c r="B8" t="s">
        <v>22</v>
      </c>
      <c r="C8">
        <v>111</v>
      </c>
      <c r="D8">
        <f>C8*D3/C3</f>
        <v>631.4666666666667</v>
      </c>
      <c r="E8">
        <f>E3*C8/C3</f>
        <v>333</v>
      </c>
      <c r="F8">
        <f t="shared" ref="F8" si="0">E8*F3/E3</f>
        <v>1262.9333333333334</v>
      </c>
      <c r="G8">
        <f t="shared" ref="G8" si="1">G3*E8/E3</f>
        <v>666</v>
      </c>
      <c r="H8">
        <f t="shared" ref="H8" si="2">G8*H3/G3</f>
        <v>2368</v>
      </c>
      <c r="I8">
        <f t="shared" ref="I8" si="3">I3*G8/G3</f>
        <v>1332</v>
      </c>
    </row>
    <row r="9" spans="1:9">
      <c r="A9">
        <v>10.4</v>
      </c>
      <c r="B9" t="s">
        <v>22</v>
      </c>
      <c r="C9">
        <v>108</v>
      </c>
      <c r="D9">
        <f>D3*C9/C3</f>
        <v>614.4</v>
      </c>
      <c r="E9">
        <f>E3*C9/C3</f>
        <v>324</v>
      </c>
      <c r="F9">
        <f t="shared" ref="F9" si="4">F3*E9/E3</f>
        <v>1228.8</v>
      </c>
      <c r="G9">
        <f t="shared" ref="G9" si="5">G3*E9/E3</f>
        <v>648</v>
      </c>
      <c r="H9">
        <f t="shared" ref="H9" si="6">H3*G9/G3</f>
        <v>2304</v>
      </c>
      <c r="I9">
        <f t="shared" ref="I9" si="7">I3*G9/G3</f>
        <v>1296</v>
      </c>
    </row>
    <row r="10" spans="1:9">
      <c r="A10">
        <v>12.4</v>
      </c>
      <c r="B10" t="s">
        <v>22</v>
      </c>
      <c r="C10">
        <v>98</v>
      </c>
      <c r="D10">
        <f>C10*D3/C3</f>
        <v>557.51111111111106</v>
      </c>
      <c r="E10">
        <f>C10*D3/C3</f>
        <v>557.51111111111106</v>
      </c>
      <c r="F10">
        <f>D10*2</f>
        <v>1115.0222222222221</v>
      </c>
    </row>
    <row r="11" spans="1:9">
      <c r="A11" t="s">
        <v>27</v>
      </c>
      <c r="B11" t="s">
        <v>22</v>
      </c>
      <c r="C11">
        <v>91</v>
      </c>
      <c r="D11">
        <f>C11*D3/C3</f>
        <v>517.68888888888887</v>
      </c>
      <c r="F11">
        <f t="shared" ref="F11:F21" si="8">D11*2</f>
        <v>1035.3777777777777</v>
      </c>
    </row>
    <row r="12" spans="1:9">
      <c r="A12" t="s">
        <v>28</v>
      </c>
      <c r="B12" t="s">
        <v>20</v>
      </c>
      <c r="C12">
        <v>81</v>
      </c>
      <c r="D12">
        <f>C12*D3/C3</f>
        <v>460.8</v>
      </c>
      <c r="F12">
        <f t="shared" si="8"/>
        <v>921.6</v>
      </c>
    </row>
    <row r="13" spans="1:9">
      <c r="A13" t="s">
        <v>29</v>
      </c>
      <c r="B13" t="s">
        <v>20</v>
      </c>
      <c r="C13">
        <v>72</v>
      </c>
      <c r="D13">
        <f>C13*D3/C3</f>
        <v>409.6</v>
      </c>
      <c r="F13">
        <f t="shared" si="8"/>
        <v>819.2</v>
      </c>
    </row>
    <row r="14" spans="1:9">
      <c r="A14">
        <v>24.3</v>
      </c>
      <c r="B14" t="s">
        <v>20</v>
      </c>
      <c r="C14">
        <v>61</v>
      </c>
      <c r="D14">
        <f>C14*D3/C3</f>
        <v>347.02222222222224</v>
      </c>
      <c r="F14">
        <f t="shared" si="8"/>
        <v>694.04444444444448</v>
      </c>
    </row>
    <row r="15" spans="1:9">
      <c r="A15">
        <v>35</v>
      </c>
      <c r="B15" t="s">
        <v>19</v>
      </c>
      <c r="C15">
        <v>45</v>
      </c>
      <c r="D15">
        <f>C15*D3/C3</f>
        <v>256</v>
      </c>
      <c r="E15">
        <f>C15*E3/C3</f>
        <v>135</v>
      </c>
      <c r="F15">
        <f t="shared" si="8"/>
        <v>512</v>
      </c>
    </row>
    <row r="16" spans="1:9">
      <c r="A16">
        <v>59</v>
      </c>
      <c r="B16" t="s">
        <v>21</v>
      </c>
      <c r="C16">
        <v>37.299999999999997</v>
      </c>
      <c r="D16">
        <f>C16*D3/C3</f>
        <v>212.19555555555553</v>
      </c>
      <c r="F16">
        <f t="shared" si="8"/>
        <v>424.39111111111106</v>
      </c>
    </row>
    <row r="17" spans="1:6">
      <c r="A17">
        <v>70</v>
      </c>
      <c r="B17" t="s">
        <v>21</v>
      </c>
      <c r="C17">
        <v>23.2</v>
      </c>
      <c r="D17">
        <f>C17*D3/C3</f>
        <v>131.98222222222222</v>
      </c>
      <c r="F17">
        <f t="shared" si="8"/>
        <v>263.96444444444444</v>
      </c>
    </row>
    <row r="18" spans="1:6">
      <c r="A18">
        <v>93</v>
      </c>
      <c r="B18" t="s">
        <v>21</v>
      </c>
      <c r="C18">
        <v>17.399999999999999</v>
      </c>
      <c r="D18">
        <f>C18*D3/C3</f>
        <v>98.986666666666665</v>
      </c>
      <c r="F18">
        <f t="shared" si="8"/>
        <v>197.97333333333333</v>
      </c>
    </row>
    <row r="19" spans="1:6">
      <c r="A19">
        <v>125</v>
      </c>
      <c r="B19" t="s">
        <v>23</v>
      </c>
      <c r="C19">
        <v>13</v>
      </c>
      <c r="D19">
        <f>C19*D3/C3</f>
        <v>73.955555555555549</v>
      </c>
      <c r="F19">
        <f t="shared" si="8"/>
        <v>147.9111111111111</v>
      </c>
    </row>
    <row r="20" spans="1:6">
      <c r="A20">
        <v>133</v>
      </c>
      <c r="B20" t="s">
        <v>23</v>
      </c>
      <c r="C20">
        <v>11.8</v>
      </c>
      <c r="D20">
        <f>C20*D3/C3</f>
        <v>67.128888888888895</v>
      </c>
      <c r="F20">
        <f t="shared" si="8"/>
        <v>134.25777777777779</v>
      </c>
    </row>
    <row r="21" spans="1:6">
      <c r="A21">
        <v>207</v>
      </c>
      <c r="B21" t="s">
        <v>23</v>
      </c>
      <c r="C21">
        <v>7.9</v>
      </c>
      <c r="D21">
        <f>C21*D3/C3</f>
        <v>44.942222222222227</v>
      </c>
      <c r="F21">
        <f t="shared" si="8"/>
        <v>89.884444444444455</v>
      </c>
    </row>
    <row r="22" spans="1:6">
      <c r="A22">
        <v>350</v>
      </c>
      <c r="B22" t="s">
        <v>24</v>
      </c>
      <c r="C22">
        <v>4.7</v>
      </c>
      <c r="D22">
        <f>C22*D3/C3</f>
        <v>26.737777777777779</v>
      </c>
    </row>
    <row r="30" spans="1:6">
      <c r="A30" t="s">
        <v>31</v>
      </c>
    </row>
    <row r="31" spans="1:6">
      <c r="A31" t="s">
        <v>2</v>
      </c>
    </row>
    <row r="32" spans="1:6">
      <c r="C32">
        <v>360</v>
      </c>
      <c r="D32">
        <v>1920</v>
      </c>
      <c r="E32">
        <v>1080</v>
      </c>
    </row>
    <row r="33" spans="1:10">
      <c r="A33" t="s">
        <v>26</v>
      </c>
      <c r="B33" t="s">
        <v>22</v>
      </c>
      <c r="C33">
        <v>111</v>
      </c>
    </row>
    <row r="34" spans="1:10">
      <c r="A34">
        <v>10.4</v>
      </c>
      <c r="B34" t="s">
        <v>22</v>
      </c>
      <c r="C34">
        <v>108</v>
      </c>
      <c r="G34" t="s">
        <v>3</v>
      </c>
    </row>
    <row r="35" spans="1:10">
      <c r="A35">
        <v>12.4</v>
      </c>
      <c r="B35" t="s">
        <v>22</v>
      </c>
      <c r="C35">
        <v>98</v>
      </c>
      <c r="I35" t="s">
        <v>33</v>
      </c>
      <c r="J35" s="1">
        <f>16/9</f>
        <v>1.7777777777777777</v>
      </c>
    </row>
    <row r="36" spans="1:10">
      <c r="A36" t="s">
        <v>27</v>
      </c>
      <c r="B36" t="s">
        <v>22</v>
      </c>
      <c r="C36">
        <v>91</v>
      </c>
      <c r="D36">
        <f>D32*C32/C36</f>
        <v>7595.6043956043959</v>
      </c>
      <c r="E36">
        <f>E32*C32/C36</f>
        <v>4272.5274725274721</v>
      </c>
      <c r="G36" t="s">
        <v>35</v>
      </c>
      <c r="H36" t="s">
        <v>34</v>
      </c>
      <c r="I36">
        <v>36</v>
      </c>
      <c r="J36">
        <f>I36/J35</f>
        <v>20.25</v>
      </c>
    </row>
    <row r="37" spans="1:10">
      <c r="A37" t="s">
        <v>28</v>
      </c>
      <c r="B37" t="s">
        <v>20</v>
      </c>
      <c r="C37">
        <v>81</v>
      </c>
      <c r="D37">
        <f>D32*C32/C37</f>
        <v>8533.3333333333339</v>
      </c>
      <c r="E37">
        <f>E32*C32/C37</f>
        <v>4800</v>
      </c>
      <c r="G37" t="s">
        <v>36</v>
      </c>
      <c r="I37">
        <v>24</v>
      </c>
      <c r="J37">
        <f>I37/J35</f>
        <v>13.5</v>
      </c>
    </row>
    <row r="38" spans="1:10">
      <c r="A38" t="s">
        <v>29</v>
      </c>
      <c r="B38" t="s">
        <v>20</v>
      </c>
      <c r="C38">
        <v>72</v>
      </c>
    </row>
    <row r="39" spans="1:10">
      <c r="A39">
        <v>24.3</v>
      </c>
      <c r="B39" t="s">
        <v>20</v>
      </c>
      <c r="C39">
        <v>61</v>
      </c>
      <c r="D39">
        <f>D32*C32/C39</f>
        <v>11331.147540983606</v>
      </c>
      <c r="E39">
        <f>E32*C32/C39</f>
        <v>6373.7704918032787</v>
      </c>
    </row>
    <row r="40" spans="1:10">
      <c r="A40" t="s">
        <v>32</v>
      </c>
    </row>
    <row r="41" spans="1:10">
      <c r="A41">
        <v>35</v>
      </c>
      <c r="B41" t="s">
        <v>19</v>
      </c>
      <c r="C41">
        <v>45</v>
      </c>
      <c r="D41">
        <f>D32*C32/C41</f>
        <v>15360</v>
      </c>
    </row>
    <row r="42" spans="1:10">
      <c r="A42">
        <v>59</v>
      </c>
      <c r="B42" t="s">
        <v>21</v>
      </c>
      <c r="C42">
        <v>37.299999999999997</v>
      </c>
      <c r="I42">
        <v>25</v>
      </c>
    </row>
    <row r="43" spans="1:10">
      <c r="A43">
        <v>70</v>
      </c>
      <c r="B43" t="s">
        <v>21</v>
      </c>
      <c r="C43">
        <v>23.2</v>
      </c>
    </row>
    <row r="44" spans="1:10">
      <c r="A44">
        <v>93</v>
      </c>
      <c r="B44" t="s">
        <v>21</v>
      </c>
      <c r="C44">
        <v>17.399999999999999</v>
      </c>
    </row>
    <row r="45" spans="1:10">
      <c r="A45">
        <v>125</v>
      </c>
      <c r="B45" t="s">
        <v>23</v>
      </c>
      <c r="C45">
        <v>13</v>
      </c>
    </row>
    <row r="46" spans="1:10">
      <c r="A46">
        <v>133</v>
      </c>
      <c r="B46" t="s">
        <v>23</v>
      </c>
      <c r="C46">
        <v>11.8</v>
      </c>
    </row>
    <row r="47" spans="1:10">
      <c r="A47">
        <v>207</v>
      </c>
      <c r="B47" t="s">
        <v>23</v>
      </c>
      <c r="C47">
        <v>7.9</v>
      </c>
    </row>
    <row r="48" spans="1:10">
      <c r="A48">
        <v>350</v>
      </c>
      <c r="B48" t="s">
        <v>24</v>
      </c>
      <c r="C48">
        <v>4.7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11"/>
  <sheetViews>
    <sheetView view="pageLayout" workbookViewId="0">
      <selection activeCell="C3" sqref="C3"/>
    </sheetView>
  </sheetViews>
  <sheetFormatPr baseColWidth="10" defaultRowHeight="13"/>
  <sheetData>
    <row r="1" spans="1:6">
      <c r="A1" t="s">
        <v>4</v>
      </c>
      <c r="C1" t="s">
        <v>8</v>
      </c>
      <c r="E1" t="s">
        <v>9</v>
      </c>
    </row>
    <row r="2" spans="1:6">
      <c r="B2" t="s">
        <v>17</v>
      </c>
      <c r="C2" t="s">
        <v>6</v>
      </c>
      <c r="E2" t="s">
        <v>7</v>
      </c>
    </row>
    <row r="3" spans="1:6">
      <c r="A3" t="s">
        <v>5</v>
      </c>
      <c r="B3" t="s">
        <v>10</v>
      </c>
      <c r="C3">
        <v>36</v>
      </c>
      <c r="D3">
        <v>24</v>
      </c>
      <c r="E3">
        <v>24</v>
      </c>
      <c r="F3">
        <v>13.5</v>
      </c>
    </row>
    <row r="4" spans="1:6">
      <c r="A4">
        <v>15</v>
      </c>
    </row>
    <row r="5" spans="1:6">
      <c r="A5">
        <v>25</v>
      </c>
    </row>
    <row r="6" spans="1:6">
      <c r="A6">
        <v>35</v>
      </c>
    </row>
    <row r="7" spans="1:6">
      <c r="A7">
        <v>50</v>
      </c>
    </row>
    <row r="8" spans="1:6">
      <c r="A8">
        <v>85</v>
      </c>
    </row>
    <row r="9" spans="1:6">
      <c r="A9">
        <v>100</v>
      </c>
    </row>
    <row r="10" spans="1:6">
      <c r="A10">
        <v>135</v>
      </c>
    </row>
    <row r="11" spans="1:6">
      <c r="A11">
        <v>200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34"/>
  <sheetViews>
    <sheetView tabSelected="1" view="pageLayout" workbookViewId="0">
      <selection activeCell="E21" sqref="E21"/>
    </sheetView>
  </sheetViews>
  <sheetFormatPr baseColWidth="10" defaultRowHeight="13"/>
  <cols>
    <col min="2" max="2" width="15.140625" customWidth="1"/>
  </cols>
  <sheetData>
    <row r="1" spans="1:5">
      <c r="A1" t="s">
        <v>11</v>
      </c>
    </row>
    <row r="4" spans="1:5">
      <c r="A4" t="s">
        <v>36</v>
      </c>
      <c r="B4" t="s">
        <v>4</v>
      </c>
      <c r="C4" t="s">
        <v>13</v>
      </c>
      <c r="D4" t="s">
        <v>12</v>
      </c>
    </row>
    <row r="5" spans="1:5">
      <c r="C5">
        <v>360</v>
      </c>
      <c r="D5">
        <v>1920</v>
      </c>
      <c r="E5">
        <v>1080</v>
      </c>
    </row>
    <row r="6" spans="1:5">
      <c r="A6">
        <v>24</v>
      </c>
      <c r="B6">
        <v>53</v>
      </c>
      <c r="D6">
        <f>D5*C5/B6</f>
        <v>13041.509433962265</v>
      </c>
      <c r="E6">
        <f>E5*C5/B6</f>
        <v>7335.8490566037735</v>
      </c>
    </row>
    <row r="7" spans="1:5">
      <c r="A7">
        <v>50</v>
      </c>
      <c r="B7">
        <v>27</v>
      </c>
      <c r="D7">
        <f>D5*C5/B7</f>
        <v>25600</v>
      </c>
      <c r="E7">
        <f>E5*C5/B7</f>
        <v>14400</v>
      </c>
    </row>
    <row r="8" spans="1:5">
      <c r="A8">
        <v>18</v>
      </c>
      <c r="B8">
        <v>67.400000000000006</v>
      </c>
      <c r="D8">
        <f>C5*D5/B8</f>
        <v>10255.192878338277</v>
      </c>
      <c r="E8">
        <f>E5*C5/B8</f>
        <v>5768.5459940652818</v>
      </c>
    </row>
    <row r="9" spans="1:5">
      <c r="A9">
        <v>35</v>
      </c>
      <c r="B9">
        <v>37.799999999999997</v>
      </c>
      <c r="D9">
        <f>D5*C5/B9</f>
        <v>18285.714285714286</v>
      </c>
      <c r="E9">
        <f>E5*C5/B9</f>
        <v>10285.714285714286</v>
      </c>
    </row>
    <row r="11" spans="1:5">
      <c r="A11" t="s">
        <v>37</v>
      </c>
    </row>
    <row r="12" spans="1:5">
      <c r="A12" t="s">
        <v>38</v>
      </c>
      <c r="B12">
        <v>71</v>
      </c>
      <c r="D12">
        <f>D5*C5/B12</f>
        <v>9735.2112676056331</v>
      </c>
      <c r="E12">
        <f>E5*C5/B12</f>
        <v>5476.0563380281692</v>
      </c>
    </row>
    <row r="13" spans="1:5">
      <c r="A13" t="s">
        <v>39</v>
      </c>
      <c r="B13">
        <v>90</v>
      </c>
      <c r="D13">
        <f>D5*C5/B13</f>
        <v>7680</v>
      </c>
      <c r="E13">
        <f>E5*C5/B13</f>
        <v>4320</v>
      </c>
    </row>
    <row r="14" spans="1:5">
      <c r="A14" t="s">
        <v>40</v>
      </c>
      <c r="B14">
        <v>100</v>
      </c>
    </row>
    <row r="17" spans="1:6">
      <c r="A17">
        <v>500</v>
      </c>
      <c r="B17">
        <v>15</v>
      </c>
      <c r="C17">
        <f>B17*A17</f>
        <v>7500</v>
      </c>
      <c r="E17" t="s">
        <v>51</v>
      </c>
      <c r="F17">
        <v>2</v>
      </c>
    </row>
    <row r="18" spans="1:6">
      <c r="B18" t="s">
        <v>49</v>
      </c>
      <c r="C18">
        <v>2000</v>
      </c>
    </row>
    <row r="19" spans="1:6">
      <c r="E19" t="s">
        <v>52</v>
      </c>
      <c r="F19">
        <v>2</v>
      </c>
    </row>
    <row r="20" spans="1:6">
      <c r="B20" t="s">
        <v>41</v>
      </c>
      <c r="C20">
        <v>1500</v>
      </c>
      <c r="E20" t="s">
        <v>53</v>
      </c>
      <c r="F20">
        <v>1</v>
      </c>
    </row>
    <row r="21" spans="1:6">
      <c r="B21" t="s">
        <v>43</v>
      </c>
      <c r="C21">
        <v>1000</v>
      </c>
      <c r="E21" t="s">
        <v>54</v>
      </c>
      <c r="F21">
        <v>1</v>
      </c>
    </row>
    <row r="22" spans="1:6">
      <c r="B22" t="s">
        <v>42</v>
      </c>
      <c r="C22">
        <v>500</v>
      </c>
    </row>
    <row r="23" spans="1:6">
      <c r="B23" t="s">
        <v>44</v>
      </c>
      <c r="C23">
        <v>1000</v>
      </c>
      <c r="E23" t="s">
        <v>55</v>
      </c>
    </row>
    <row r="24" spans="1:6">
      <c r="B24" t="s">
        <v>46</v>
      </c>
      <c r="C24">
        <v>2000</v>
      </c>
      <c r="E24" t="s">
        <v>56</v>
      </c>
    </row>
    <row r="25" spans="1:6">
      <c r="B25" t="s">
        <v>47</v>
      </c>
      <c r="C25">
        <v>2000</v>
      </c>
    </row>
    <row r="27" spans="1:6">
      <c r="B27" t="s">
        <v>45</v>
      </c>
      <c r="C27">
        <f>C25+C24+C23+C22+C21+C20+C18+C17</f>
        <v>17500</v>
      </c>
    </row>
    <row r="28" spans="1:6">
      <c r="C28">
        <v>22000</v>
      </c>
      <c r="D28" s="2"/>
    </row>
    <row r="29" spans="1:6">
      <c r="B29" t="s">
        <v>48</v>
      </c>
      <c r="C29">
        <f>C28-C27</f>
        <v>4500</v>
      </c>
    </row>
    <row r="33" spans="2:3">
      <c r="B33" t="s">
        <v>50</v>
      </c>
      <c r="C33">
        <v>1000</v>
      </c>
    </row>
    <row r="34" spans="2:3">
      <c r="C34">
        <v>500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ANGLE DE CHAMPS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a</dc:creator>
  <cp:lastModifiedBy>a a</cp:lastModifiedBy>
  <dcterms:created xsi:type="dcterms:W3CDTF">2016-12-02T19:42:21Z</dcterms:created>
  <dcterms:modified xsi:type="dcterms:W3CDTF">2016-12-07T03:29:28Z</dcterms:modified>
</cp:coreProperties>
</file>